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16\SP16D9001 (Benoist Farms Road)\2015509\signals\eng_data\"/>
    </mc:Choice>
  </mc:AlternateContent>
  <xr:revisionPtr revIDLastSave="0" documentId="13_ncr:1_{4754D2E7-B066-4747-B0A8-5CEE4B4C2DD9}" xr6:coauthVersionLast="45" xr6:coauthVersionMax="45" xr10:uidLastSave="{00000000-0000-0000-0000-000000000000}"/>
  <bookViews>
    <workbookView xWindow="28680" yWindow="-195" windowWidth="29040" windowHeight="15840" xr2:uid="{7515BADA-8698-4C1F-82CB-A8D3947CF7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1" l="1"/>
  <c r="J6" i="1"/>
  <c r="J3" i="1"/>
  <c r="H3" i="1"/>
  <c r="F5" i="1" l="1"/>
  <c r="F4" i="1"/>
  <c r="H4" i="1" s="1"/>
  <c r="F3" i="1"/>
  <c r="F6" i="1"/>
  <c r="H6" i="1" s="1"/>
  <c r="H5" i="1" l="1"/>
  <c r="J5" i="1"/>
</calcChain>
</file>

<file path=xl/sharedStrings.xml><?xml version="1.0" encoding="utf-8"?>
<sst xmlns="http://schemas.openxmlformats.org/spreadsheetml/2006/main" count="22" uniqueCount="20">
  <si>
    <t>STA</t>
  </si>
  <si>
    <t>Offset</t>
  </si>
  <si>
    <t>Top of Foundation Elevation</t>
  </si>
  <si>
    <t>Ground Elevation</t>
  </si>
  <si>
    <t>YES</t>
  </si>
  <si>
    <t>Mast Arm Elevations</t>
  </si>
  <si>
    <t>NO</t>
  </si>
  <si>
    <t>Foundation Within Sidewalk</t>
  </si>
  <si>
    <t>Roadway Crown Elevation</t>
  </si>
  <si>
    <t>ARM M.H (Use this)</t>
  </si>
  <si>
    <t>ARM M.H [UB=(CE-FE)+20]</t>
  </si>
  <si>
    <t>117+92.00</t>
  </si>
  <si>
    <t>87.60 LT</t>
  </si>
  <si>
    <t>112.80 LT</t>
  </si>
  <si>
    <t>117+62.20</t>
  </si>
  <si>
    <t>116+08.50</t>
  </si>
  <si>
    <t>101.40 LT</t>
  </si>
  <si>
    <t>Road Clearance (Max 19')</t>
  </si>
  <si>
    <t>117+89.00</t>
  </si>
  <si>
    <t>32.60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</si>
</sst>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2" fontId="0" fillId="3" borderId="18" xfId="0" applyNumberForma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2" fontId="0" fillId="4" borderId="16" xfId="0" applyNumberFormat="1" applyFill="1" applyBorder="1"/>
    <xf numFmtId="2" fontId="0" fillId="4" borderId="14" xfId="0" applyNumberFormat="1" applyFill="1" applyBorder="1"/>
    <xf numFmtId="2" fontId="0" fillId="4" borderId="2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3CC51-B479-48E4-A004-DDBAAA88FC51}">
  <sheetPr>
    <pageSetUpPr fitToPage="1"/>
  </sheetPr>
  <dimension ref="A1:J6"/>
  <sheetViews>
    <sheetView tabSelected="1" zoomScaleNormal="100" workbookViewId="0">
      <selection activeCell="J14" sqref="J14"/>
    </sheetView>
  </sheetViews>
  <sheetFormatPr defaultRowHeight="15" x14ac:dyDescent="0.25"/>
  <cols>
    <col min="2" max="3" width="16.5703125" customWidth="1"/>
    <col min="4" max="4" width="26.7109375" customWidth="1"/>
    <col min="5" max="5" width="33" customWidth="1"/>
    <col min="6" max="6" width="34.42578125" customWidth="1"/>
    <col min="7" max="8" width="32.140625" customWidth="1"/>
    <col min="9" max="9" width="33.28515625" customWidth="1"/>
    <col min="10" max="10" width="24.140625" customWidth="1"/>
  </cols>
  <sheetData>
    <row r="1" spans="1:10" ht="15.75" thickBot="1" x14ac:dyDescent="0.3">
      <c r="A1" s="7" t="s">
        <v>5</v>
      </c>
      <c r="B1" s="8"/>
      <c r="C1" s="8"/>
      <c r="D1" s="8"/>
      <c r="E1" s="8"/>
      <c r="F1" s="8"/>
      <c r="G1" s="8"/>
      <c r="H1" s="8"/>
      <c r="I1" s="9"/>
    </row>
    <row r="2" spans="1:10" ht="15.75" thickBot="1" x14ac:dyDescent="0.3">
      <c r="A2" s="6"/>
      <c r="B2" s="5" t="s">
        <v>0</v>
      </c>
      <c r="C2" s="1" t="s">
        <v>1</v>
      </c>
      <c r="D2" s="1" t="s">
        <v>3</v>
      </c>
      <c r="E2" s="1" t="s">
        <v>7</v>
      </c>
      <c r="F2" s="1" t="s">
        <v>2</v>
      </c>
      <c r="G2" s="1" t="s">
        <v>8</v>
      </c>
      <c r="H2" s="2" t="s">
        <v>10</v>
      </c>
      <c r="I2" s="20" t="s">
        <v>9</v>
      </c>
      <c r="J2" s="23" t="s">
        <v>17</v>
      </c>
    </row>
    <row r="3" spans="1:10" x14ac:dyDescent="0.25">
      <c r="A3" s="3">
        <v>1</v>
      </c>
      <c r="B3" s="10" t="s">
        <v>14</v>
      </c>
      <c r="C3" s="11" t="s">
        <v>13</v>
      </c>
      <c r="D3" s="12">
        <v>21.85</v>
      </c>
      <c r="E3" s="12" t="s">
        <v>4</v>
      </c>
      <c r="F3" s="12">
        <f>IF(E3="NO", D3+0.5, D3)</f>
        <v>21.85</v>
      </c>
      <c r="G3" s="13">
        <v>22.2</v>
      </c>
      <c r="H3" s="14">
        <f>(G3-F3)+20</f>
        <v>20.349999999999998</v>
      </c>
      <c r="I3" s="21">
        <v>20.5</v>
      </c>
      <c r="J3" s="24">
        <f>(((I3+F3)-G3))-2</f>
        <v>18.150000000000002</v>
      </c>
    </row>
    <row r="4" spans="1:10" x14ac:dyDescent="0.25">
      <c r="A4" s="4">
        <v>2</v>
      </c>
      <c r="B4" s="15" t="s">
        <v>11</v>
      </c>
      <c r="C4" s="16" t="s">
        <v>12</v>
      </c>
      <c r="D4" s="17">
        <v>20.9</v>
      </c>
      <c r="E4" s="17" t="s">
        <v>6</v>
      </c>
      <c r="F4" s="17">
        <f>IF(E4="NO", D4+0.5, D4)</f>
        <v>21.4</v>
      </c>
      <c r="G4" s="18">
        <v>20.6</v>
      </c>
      <c r="H4" s="19">
        <f>(G4-F4)+20</f>
        <v>19.200000000000003</v>
      </c>
      <c r="I4" s="22">
        <v>20</v>
      </c>
      <c r="J4" s="25">
        <f t="shared" ref="J4:J6" si="0">(((I4+F4)-G4))-2</f>
        <v>18.799999999999997</v>
      </c>
    </row>
    <row r="5" spans="1:10" x14ac:dyDescent="0.25">
      <c r="A5" s="4">
        <v>3</v>
      </c>
      <c r="B5" s="15" t="s">
        <v>18</v>
      </c>
      <c r="C5" s="16" t="s">
        <v>19</v>
      </c>
      <c r="D5" s="17">
        <v>21</v>
      </c>
      <c r="E5" s="17" t="s">
        <v>6</v>
      </c>
      <c r="F5" s="17">
        <f>IF(E5="NO", D5+0.5, D5)</f>
        <v>21.5</v>
      </c>
      <c r="G5" s="18">
        <v>20.8</v>
      </c>
      <c r="H5" s="19">
        <f>(G5-F5)+20</f>
        <v>19.3</v>
      </c>
      <c r="I5" s="22">
        <v>20</v>
      </c>
      <c r="J5" s="25">
        <f t="shared" si="0"/>
        <v>18.7</v>
      </c>
    </row>
    <row r="6" spans="1:10" ht="15.75" thickBot="1" x14ac:dyDescent="0.3">
      <c r="A6" s="4">
        <v>5</v>
      </c>
      <c r="B6" s="15" t="s">
        <v>15</v>
      </c>
      <c r="C6" s="16" t="s">
        <v>16</v>
      </c>
      <c r="D6" s="17">
        <v>21.78</v>
      </c>
      <c r="E6" s="17" t="s">
        <v>4</v>
      </c>
      <c r="F6" s="17">
        <f>IF(E6="NO", D6+0.5, D6)</f>
        <v>21.78</v>
      </c>
      <c r="G6" s="18">
        <v>21.8</v>
      </c>
      <c r="H6" s="19">
        <f>(G6-F6)+20</f>
        <v>20.02</v>
      </c>
      <c r="I6" s="22">
        <v>20.5</v>
      </c>
      <c r="J6" s="26">
        <f t="shared" si="0"/>
        <v>18.48</v>
      </c>
    </row>
  </sheetData>
  <sortState xmlns:xlrd2="http://schemas.microsoft.com/office/spreadsheetml/2017/richdata2" ref="A3:I6">
    <sortCondition ref="A3:A6"/>
  </sortState>
  <mergeCells count="1">
    <mergeCell ref="A1:I1"/>
  </mergeCells>
  <dataValidations count="1">
    <dataValidation type="list" allowBlank="1" showInputMessage="1" showErrorMessage="1" sqref="E3:E6" xr:uid="{AB2FE67C-E363-426B-BAB1-C9BF472EFA7F}">
      <formula1>"YES, NO"</formula1>
    </dataValidation>
  </dataValidations>
  <pageMargins left="0.7" right="0.7" top="0.75" bottom="0.75" header="0.3" footer="0.3"/>
  <pageSetup paperSize="3" scale="8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Williams</dc:creator>
  <cp:lastModifiedBy>Denys Avila</cp:lastModifiedBy>
  <cp:lastPrinted>2019-06-28T20:35:50Z</cp:lastPrinted>
  <dcterms:created xsi:type="dcterms:W3CDTF">2018-08-31T12:55:20Z</dcterms:created>
  <dcterms:modified xsi:type="dcterms:W3CDTF">2021-06-15T18:29:49Z</dcterms:modified>
</cp:coreProperties>
</file>